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13 Week Cash Flow" sheetId="1" state="visible" r:id="rId1"/>
    <sheet name="How to use it" sheetId="2" state="visible" r:id="rId2"/>
  </sheets>
  <definedNames/>
  <calcPr calcId="124519" fullCalcOnLoad="1"/>
</workbook>
</file>

<file path=xl/styles.xml><?xml version="1.0" encoding="utf-8"?>
<styleSheet xmlns="http://schemas.openxmlformats.org/spreadsheetml/2006/main">
  <numFmts count="3">
    <numFmt numFmtId="164" formatCode="dd mmm yyyy"/>
    <numFmt numFmtId="165" formatCode="€#,##0;(€#,##0);-"/>
    <numFmt numFmtId="166" formatCode="dd mmm"/>
  </numFmts>
  <fonts count="15">
    <font>
      <name val="Calibri"/>
      <family val="2"/>
      <color theme="1"/>
      <sz val="11"/>
      <scheme val="minor"/>
    </font>
    <font>
      <name val="Arial"/>
      <b val="1"/>
      <color rgb="000E2434"/>
      <sz val="16"/>
    </font>
    <font>
      <name val="Arial"/>
      <i val="1"/>
      <color rgb="006D7D89"/>
      <sz val="9"/>
    </font>
    <font>
      <name val="Arial"/>
      <b val="1"/>
      <sz val="10"/>
    </font>
    <font>
      <name val="Arial"/>
      <b val="1"/>
      <color rgb="000000FF"/>
      <sz val="10"/>
    </font>
    <font>
      <name val="Arial"/>
      <b val="1"/>
      <color rgb="00FFFFFF"/>
      <sz val="9"/>
    </font>
    <font>
      <name val="Arial"/>
      <b val="1"/>
      <color rgb="000E2434"/>
      <sz val="9"/>
    </font>
    <font>
      <name val="Arial"/>
      <sz val="10"/>
    </font>
    <font>
      <name val="Arial"/>
      <color rgb="000000FF"/>
      <sz val="10"/>
    </font>
    <font>
      <name val="Arial"/>
      <i val="1"/>
      <color rgb="009C2A21"/>
      <sz val="9"/>
    </font>
    <font>
      <name val="Arial"/>
      <b val="1"/>
      <color rgb="000E2434"/>
      <sz val="11"/>
    </font>
    <font>
      <name val="Arial"/>
      <color rgb="006D7D89"/>
      <sz val="9"/>
    </font>
    <font>
      <name val="Arial"/>
      <b val="1"/>
      <color rgb="009C2A21"/>
      <sz val="11"/>
    </font>
    <font>
      <name val="Arial"/>
      <b val="1"/>
      <color rgb="001D6F42"/>
      <sz val="11"/>
    </font>
    <font>
      <name val="Arial"/>
      <color rgb="00333333"/>
      <sz val="10"/>
    </font>
  </fonts>
  <fills count="8">
    <fill>
      <patternFill/>
    </fill>
    <fill>
      <patternFill patternType="gray125"/>
    </fill>
    <fill>
      <patternFill patternType="solid">
        <fgColor rgb="00FFFFCC"/>
      </patternFill>
    </fill>
    <fill>
      <patternFill patternType="solid">
        <fgColor rgb="001D6F42"/>
      </patternFill>
    </fill>
    <fill>
      <patternFill patternType="solid">
        <fgColor rgb="000E2434"/>
      </patternFill>
    </fill>
    <fill>
      <patternFill patternType="solid">
        <fgColor rgb="00E8F3ED"/>
      </patternFill>
    </fill>
    <fill>
      <patternFill patternType="solid">
        <fgColor rgb="00FDECEA"/>
      </patternFill>
    </fill>
    <fill>
      <patternFill patternType="solid">
        <fgColor rgb="00F7F9FA"/>
      </patternFill>
    </fill>
  </fills>
  <borders count="4">
    <border>
      <left/>
      <right/>
      <top/>
      <bottom/>
      <diagonal/>
    </border>
    <border>
      <bottom style="thin">
        <color rgb="00D7DEE4"/>
      </bottom>
    </border>
    <border>
      <top style="thin">
        <color rgb="00D7DEE4"/>
      </top>
    </border>
    <border>
      <top style="medium">
        <color rgb="000E2434"/>
      </top>
    </border>
  </borders>
  <cellStyleXfs count="1">
    <xf numFmtId="0" fontId="0" fillId="0" borderId="0"/>
  </cellStyleXfs>
  <cellXfs count="28">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164" fontId="4" fillId="2" borderId="0" pivotButton="0" quotePrefix="0" xfId="0"/>
    <xf numFmtId="165" fontId="4" fillId="2" borderId="0" pivotButton="0" quotePrefix="0" xfId="0"/>
    <xf numFmtId="0" fontId="5" fillId="3" borderId="0" pivotButton="0" quotePrefix="0" xfId="0"/>
    <xf numFmtId="166" fontId="5" fillId="3" borderId="0" applyAlignment="1" pivotButton="0" quotePrefix="0" xfId="0">
      <alignment horizontal="right"/>
    </xf>
    <xf numFmtId="0" fontId="5" fillId="4" borderId="0" applyAlignment="1" pivotButton="0" quotePrefix="0" xfId="0">
      <alignment horizontal="right"/>
    </xf>
    <xf numFmtId="165" fontId="3" fillId="0" borderId="0" pivotButton="0" quotePrefix="0" xfId="0"/>
    <xf numFmtId="0" fontId="6" fillId="5" borderId="0" pivotButton="0" quotePrefix="0" xfId="0"/>
    <xf numFmtId="0" fontId="0" fillId="5" borderId="0" pivotButton="0" quotePrefix="0" xfId="0"/>
    <xf numFmtId="0" fontId="7" fillId="0" borderId="0" pivotButton="0" quotePrefix="0" xfId="0"/>
    <xf numFmtId="165" fontId="8" fillId="0" borderId="1" pivotButton="0" quotePrefix="0" xfId="0"/>
    <xf numFmtId="165" fontId="7" fillId="0" borderId="0" pivotButton="0" quotePrefix="0" xfId="0"/>
    <xf numFmtId="165" fontId="3" fillId="0" borderId="2" pivotButton="0" quotePrefix="0" xfId="0"/>
    <xf numFmtId="0" fontId="6" fillId="6" borderId="0" pivotButton="0" quotePrefix="0" xfId="0"/>
    <xf numFmtId="0" fontId="0" fillId="6" borderId="0" pivotButton="0" quotePrefix="0" xfId="0"/>
    <xf numFmtId="0" fontId="9" fillId="6" borderId="0" pivotButton="0" quotePrefix="0" xfId="0"/>
    <xf numFmtId="0" fontId="10" fillId="0" borderId="0" pivotButton="0" quotePrefix="0" xfId="0"/>
    <xf numFmtId="165" fontId="10" fillId="7" borderId="3" pivotButton="0" quotePrefix="0" xfId="0"/>
    <xf numFmtId="0" fontId="11" fillId="0" borderId="0" pivotButton="0" quotePrefix="0" xfId="0"/>
    <xf numFmtId="165" fontId="11" fillId="0" borderId="0" pivotButton="0" quotePrefix="0" xfId="0"/>
    <xf numFmtId="0" fontId="12" fillId="0" borderId="0" pivotButton="0" quotePrefix="0" xfId="0"/>
    <xf numFmtId="165" fontId="12" fillId="0" borderId="0" pivotButton="0" quotePrefix="0" xfId="0"/>
    <xf numFmtId="164" fontId="3" fillId="0" borderId="0" pivotButton="0" quotePrefix="0" xfId="0"/>
    <xf numFmtId="0" fontId="13" fillId="0" borderId="0" applyAlignment="1" pivotButton="0" quotePrefix="0" xfId="0">
      <alignment vertical="top" wrapText="1"/>
    </xf>
    <xf numFmtId="0" fontId="1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O37"/>
  <sheetViews>
    <sheetView showGridLines="0" workbookViewId="0">
      <pane xSplit="1" ySplit="7" topLeftCell="B8" activePane="bottomRight" state="frozen"/>
      <selection pane="topRight"/>
      <selection pane="bottomLeft"/>
      <selection pane="bottomRight" activeCell="A1" sqref="A1"/>
    </sheetView>
  </sheetViews>
  <sheetFormatPr baseColWidth="8" defaultRowHeight="15"/>
  <cols>
    <col width="30" customWidth="1" min="1" max="1"/>
    <col width="12"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4" customWidth="1" min="15" max="15"/>
  </cols>
  <sheetData>
    <row r="1">
      <c r="A1" s="1" t="inlineStr">
        <is>
          <t>13-week cash flow forecast</t>
        </is>
      </c>
    </row>
    <row r="2">
      <c r="A2" s="2" t="inlineStr">
        <is>
          <t>Blue figures are yours to type over. Black figures are calculated — do not overwrite them.</t>
        </is>
      </c>
    </row>
    <row r="4">
      <c r="A4" s="3" t="inlineStr">
        <is>
          <t>Week 1 commencing</t>
        </is>
      </c>
      <c r="C4" s="4">
        <f>TODAY()-WEEKDAY(TODAY(),3)</f>
        <v/>
      </c>
      <c r="D4" s="2" t="inlineStr">
        <is>
          <t>← set the Monday you are forecasting from</t>
        </is>
      </c>
    </row>
    <row r="5">
      <c r="A5" s="3" t="inlineStr">
        <is>
          <t>Overdraft / facility limit</t>
        </is>
      </c>
      <c r="C5" s="5" t="n">
        <v>0</v>
      </c>
      <c r="D5" s="2" t="inlineStr">
        <is>
          <t>← leave at 0 if you have none</t>
        </is>
      </c>
    </row>
    <row r="7">
      <c r="A7" s="6" t="inlineStr">
        <is>
          <t>Week commencing</t>
        </is>
      </c>
      <c r="B7" s="7">
        <f>$C$4+0</f>
        <v/>
      </c>
      <c r="C7" s="7">
        <f>$C$4+7</f>
        <v/>
      </c>
      <c r="D7" s="7">
        <f>$C$4+14</f>
        <v/>
      </c>
      <c r="E7" s="7">
        <f>$C$4+21</f>
        <v/>
      </c>
      <c r="F7" s="7">
        <f>$C$4+28</f>
        <v/>
      </c>
      <c r="G7" s="7">
        <f>$C$4+35</f>
        <v/>
      </c>
      <c r="H7" s="7">
        <f>$C$4+42</f>
        <v/>
      </c>
      <c r="I7" s="7">
        <f>$C$4+49</f>
        <v/>
      </c>
      <c r="J7" s="7">
        <f>$C$4+56</f>
        <v/>
      </c>
      <c r="K7" s="7">
        <f>$C$4+63</f>
        <v/>
      </c>
      <c r="L7" s="7">
        <f>$C$4+70</f>
        <v/>
      </c>
      <c r="M7" s="7">
        <f>$C$4+77</f>
        <v/>
      </c>
      <c r="N7" s="7">
        <f>$C$4+84</f>
        <v/>
      </c>
      <c r="O7" s="8" t="inlineStr">
        <is>
          <t>13-week total</t>
        </is>
      </c>
    </row>
    <row r="8">
      <c r="A8" s="3" t="inlineStr">
        <is>
          <t>Opening bank balance</t>
        </is>
      </c>
      <c r="B8" s="5" t="n">
        <v>0</v>
      </c>
      <c r="C8" s="9">
        <f>B34</f>
        <v/>
      </c>
      <c r="D8" s="9">
        <f>C34</f>
        <v/>
      </c>
      <c r="E8" s="9">
        <f>D34</f>
        <v/>
      </c>
      <c r="F8" s="9">
        <f>E34</f>
        <v/>
      </c>
      <c r="G8" s="9">
        <f>F34</f>
        <v/>
      </c>
      <c r="H8" s="9">
        <f>G34</f>
        <v/>
      </c>
      <c r="I8" s="9">
        <f>H34</f>
        <v/>
      </c>
      <c r="J8" s="9">
        <f>I34</f>
        <v/>
      </c>
      <c r="K8" s="9">
        <f>J34</f>
        <v/>
      </c>
      <c r="L8" s="9">
        <f>K34</f>
        <v/>
      </c>
      <c r="M8" s="9">
        <f>L34</f>
        <v/>
      </c>
      <c r="N8" s="9">
        <f>M34</f>
        <v/>
      </c>
    </row>
    <row r="10">
      <c r="A10" s="10" t="inlineStr">
        <is>
          <t>RECEIPTS</t>
        </is>
      </c>
      <c r="B10" s="11" t="n"/>
      <c r="C10" s="11" t="n"/>
      <c r="D10" s="11" t="n"/>
      <c r="E10" s="11" t="n"/>
      <c r="F10" s="11" t="n"/>
      <c r="G10" s="11" t="n"/>
      <c r="H10" s="11" t="n"/>
      <c r="I10" s="11" t="n"/>
      <c r="J10" s="11" t="n"/>
      <c r="K10" s="11" t="n"/>
      <c r="L10" s="11" t="n"/>
      <c r="M10" s="11" t="n"/>
      <c r="N10" s="11" t="n"/>
      <c r="O10" s="11" t="n"/>
    </row>
    <row r="11">
      <c r="A11" s="12" t="inlineStr">
        <is>
          <t>Customer receipts</t>
        </is>
      </c>
      <c r="B11" s="13" t="n">
        <v>0</v>
      </c>
      <c r="C11" s="13" t="n">
        <v>0</v>
      </c>
      <c r="D11" s="13" t="n">
        <v>0</v>
      </c>
      <c r="E11" s="13" t="n">
        <v>0</v>
      </c>
      <c r="F11" s="13" t="n">
        <v>0</v>
      </c>
      <c r="G11" s="13" t="n">
        <v>0</v>
      </c>
      <c r="H11" s="13" t="n">
        <v>0</v>
      </c>
      <c r="I11" s="13" t="n">
        <v>0</v>
      </c>
      <c r="J11" s="13" t="n">
        <v>0</v>
      </c>
      <c r="K11" s="13" t="n">
        <v>0</v>
      </c>
      <c r="L11" s="13" t="n">
        <v>0</v>
      </c>
      <c r="M11" s="13" t="n">
        <v>0</v>
      </c>
      <c r="N11" s="13" t="n">
        <v>0</v>
      </c>
      <c r="O11" s="14">
        <f>SUM(B11:N11)</f>
        <v/>
      </c>
    </row>
    <row r="12">
      <c r="A12" s="12" t="inlineStr">
        <is>
          <t>Cash / card sales</t>
        </is>
      </c>
      <c r="B12" s="13" t="n">
        <v>0</v>
      </c>
      <c r="C12" s="13" t="n">
        <v>0</v>
      </c>
      <c r="D12" s="13" t="n">
        <v>0</v>
      </c>
      <c r="E12" s="13" t="n">
        <v>0</v>
      </c>
      <c r="F12" s="13" t="n">
        <v>0</v>
      </c>
      <c r="G12" s="13" t="n">
        <v>0</v>
      </c>
      <c r="H12" s="13" t="n">
        <v>0</v>
      </c>
      <c r="I12" s="13" t="n">
        <v>0</v>
      </c>
      <c r="J12" s="13" t="n">
        <v>0</v>
      </c>
      <c r="K12" s="13" t="n">
        <v>0</v>
      </c>
      <c r="L12" s="13" t="n">
        <v>0</v>
      </c>
      <c r="M12" s="13" t="n">
        <v>0</v>
      </c>
      <c r="N12" s="13" t="n">
        <v>0</v>
      </c>
      <c r="O12" s="14">
        <f>SUM(B12:N12)</f>
        <v/>
      </c>
    </row>
    <row r="13">
      <c r="A13" s="12" t="inlineStr">
        <is>
          <t>VAT refund due</t>
        </is>
      </c>
      <c r="B13" s="13" t="n">
        <v>0</v>
      </c>
      <c r="C13" s="13" t="n">
        <v>0</v>
      </c>
      <c r="D13" s="13" t="n">
        <v>0</v>
      </c>
      <c r="E13" s="13" t="n">
        <v>0</v>
      </c>
      <c r="F13" s="13" t="n">
        <v>0</v>
      </c>
      <c r="G13" s="13" t="n">
        <v>0</v>
      </c>
      <c r="H13" s="13" t="n">
        <v>0</v>
      </c>
      <c r="I13" s="13" t="n">
        <v>0</v>
      </c>
      <c r="J13" s="13" t="n">
        <v>0</v>
      </c>
      <c r="K13" s="13" t="n">
        <v>0</v>
      </c>
      <c r="L13" s="13" t="n">
        <v>0</v>
      </c>
      <c r="M13" s="13" t="n">
        <v>0</v>
      </c>
      <c r="N13" s="13" t="n">
        <v>0</v>
      </c>
      <c r="O13" s="14">
        <f>SUM(B13:N13)</f>
        <v/>
      </c>
    </row>
    <row r="14">
      <c r="A14" s="12" t="inlineStr">
        <is>
          <t>Grant receipts</t>
        </is>
      </c>
      <c r="B14" s="13" t="n">
        <v>0</v>
      </c>
      <c r="C14" s="13" t="n">
        <v>0</v>
      </c>
      <c r="D14" s="13" t="n">
        <v>0</v>
      </c>
      <c r="E14" s="13" t="n">
        <v>0</v>
      </c>
      <c r="F14" s="13" t="n">
        <v>0</v>
      </c>
      <c r="G14" s="13" t="n">
        <v>0</v>
      </c>
      <c r="H14" s="13" t="n">
        <v>0</v>
      </c>
      <c r="I14" s="13" t="n">
        <v>0</v>
      </c>
      <c r="J14" s="13" t="n">
        <v>0</v>
      </c>
      <c r="K14" s="13" t="n">
        <v>0</v>
      </c>
      <c r="L14" s="13" t="n">
        <v>0</v>
      </c>
      <c r="M14" s="13" t="n">
        <v>0</v>
      </c>
      <c r="N14" s="13" t="n">
        <v>0</v>
      </c>
      <c r="O14" s="14">
        <f>SUM(B14:N14)</f>
        <v/>
      </c>
    </row>
    <row r="15">
      <c r="A15" s="12" t="inlineStr">
        <is>
          <t>Loan or new finance drawn</t>
        </is>
      </c>
      <c r="B15" s="13" t="n">
        <v>0</v>
      </c>
      <c r="C15" s="13" t="n">
        <v>0</v>
      </c>
      <c r="D15" s="13" t="n">
        <v>0</v>
      </c>
      <c r="E15" s="13" t="n">
        <v>0</v>
      </c>
      <c r="F15" s="13" t="n">
        <v>0</v>
      </c>
      <c r="G15" s="13" t="n">
        <v>0</v>
      </c>
      <c r="H15" s="13" t="n">
        <v>0</v>
      </c>
      <c r="I15" s="13" t="n">
        <v>0</v>
      </c>
      <c r="J15" s="13" t="n">
        <v>0</v>
      </c>
      <c r="K15" s="13" t="n">
        <v>0</v>
      </c>
      <c r="L15" s="13" t="n">
        <v>0</v>
      </c>
      <c r="M15" s="13" t="n">
        <v>0</v>
      </c>
      <c r="N15" s="13" t="n">
        <v>0</v>
      </c>
      <c r="O15" s="14">
        <f>SUM(B15:N15)</f>
        <v/>
      </c>
    </row>
    <row r="16">
      <c r="A16" s="12" t="inlineStr">
        <is>
          <t>Other receipts</t>
        </is>
      </c>
      <c r="B16" s="13" t="n">
        <v>0</v>
      </c>
      <c r="C16" s="13" t="n">
        <v>0</v>
      </c>
      <c r="D16" s="13" t="n">
        <v>0</v>
      </c>
      <c r="E16" s="13" t="n">
        <v>0</v>
      </c>
      <c r="F16" s="13" t="n">
        <v>0</v>
      </c>
      <c r="G16" s="13" t="n">
        <v>0</v>
      </c>
      <c r="H16" s="13" t="n">
        <v>0</v>
      </c>
      <c r="I16" s="13" t="n">
        <v>0</v>
      </c>
      <c r="J16" s="13" t="n">
        <v>0</v>
      </c>
      <c r="K16" s="13" t="n">
        <v>0</v>
      </c>
      <c r="L16" s="13" t="n">
        <v>0</v>
      </c>
      <c r="M16" s="13" t="n">
        <v>0</v>
      </c>
      <c r="N16" s="13" t="n">
        <v>0</v>
      </c>
      <c r="O16" s="14">
        <f>SUM(B16:N16)</f>
        <v/>
      </c>
    </row>
    <row r="17">
      <c r="A17" s="3" t="inlineStr">
        <is>
          <t>Total receipts</t>
        </is>
      </c>
      <c r="B17" s="15">
        <f>SUM(B11:B16)</f>
        <v/>
      </c>
      <c r="C17" s="15">
        <f>SUM(C11:C16)</f>
        <v/>
      </c>
      <c r="D17" s="15">
        <f>SUM(D11:D16)</f>
        <v/>
      </c>
      <c r="E17" s="15">
        <f>SUM(E11:E16)</f>
        <v/>
      </c>
      <c r="F17" s="15">
        <f>SUM(F11:F16)</f>
        <v/>
      </c>
      <c r="G17" s="15">
        <f>SUM(G11:G16)</f>
        <v/>
      </c>
      <c r="H17" s="15">
        <f>SUM(H11:H16)</f>
        <v/>
      </c>
      <c r="I17" s="15">
        <f>SUM(I11:I16)</f>
        <v/>
      </c>
      <c r="J17" s="15">
        <f>SUM(J11:J16)</f>
        <v/>
      </c>
      <c r="K17" s="15">
        <f>SUM(K11:K16)</f>
        <v/>
      </c>
      <c r="L17" s="15">
        <f>SUM(L11:L16)</f>
        <v/>
      </c>
      <c r="M17" s="15">
        <f>SUM(M11:M16)</f>
        <v/>
      </c>
      <c r="N17" s="15">
        <f>SUM(N11:N16)</f>
        <v/>
      </c>
      <c r="O17" s="15">
        <f>SUM(O11:O16)</f>
        <v/>
      </c>
    </row>
    <row r="19">
      <c r="A19" s="16" t="inlineStr">
        <is>
          <t>PAYMENTS</t>
        </is>
      </c>
      <c r="B19" s="17" t="n"/>
      <c r="C19" s="18" t="inlineStr">
        <is>
          <t>enter these as POSITIVE numbers — the sheet subtracts them</t>
        </is>
      </c>
      <c r="D19" s="17" t="n"/>
      <c r="E19" s="17" t="n"/>
      <c r="F19" s="17" t="n"/>
      <c r="G19" s="17" t="n"/>
      <c r="H19" s="17" t="n"/>
      <c r="I19" s="17" t="n"/>
      <c r="J19" s="17" t="n"/>
      <c r="K19" s="17" t="n"/>
      <c r="L19" s="17" t="n"/>
      <c r="M19" s="17" t="n"/>
      <c r="N19" s="17" t="n"/>
      <c r="O19" s="17" t="n"/>
    </row>
    <row r="20">
      <c r="A20" s="12" t="inlineStr">
        <is>
          <t>Payments to suppliers</t>
        </is>
      </c>
      <c r="B20" s="13" t="n">
        <v>0</v>
      </c>
      <c r="C20" s="13" t="n">
        <v>0</v>
      </c>
      <c r="D20" s="13" t="n">
        <v>0</v>
      </c>
      <c r="E20" s="13" t="n">
        <v>0</v>
      </c>
      <c r="F20" s="13" t="n">
        <v>0</v>
      </c>
      <c r="G20" s="13" t="n">
        <v>0</v>
      </c>
      <c r="H20" s="13" t="n">
        <v>0</v>
      </c>
      <c r="I20" s="13" t="n">
        <v>0</v>
      </c>
      <c r="J20" s="13" t="n">
        <v>0</v>
      </c>
      <c r="K20" s="13" t="n">
        <v>0</v>
      </c>
      <c r="L20" s="13" t="n">
        <v>0</v>
      </c>
      <c r="M20" s="13" t="n">
        <v>0</v>
      </c>
      <c r="N20" s="13" t="n">
        <v>0</v>
      </c>
      <c r="O20" s="14">
        <f>SUM(B20:N20)</f>
        <v/>
      </c>
    </row>
    <row r="21">
      <c r="A21" s="12" t="inlineStr">
        <is>
          <t>Wages and salaries (net)</t>
        </is>
      </c>
      <c r="B21" s="13" t="n">
        <v>0</v>
      </c>
      <c r="C21" s="13" t="n">
        <v>0</v>
      </c>
      <c r="D21" s="13" t="n">
        <v>0</v>
      </c>
      <c r="E21" s="13" t="n">
        <v>0</v>
      </c>
      <c r="F21" s="13" t="n">
        <v>0</v>
      </c>
      <c r="G21" s="13" t="n">
        <v>0</v>
      </c>
      <c r="H21" s="13" t="n">
        <v>0</v>
      </c>
      <c r="I21" s="13" t="n">
        <v>0</v>
      </c>
      <c r="J21" s="13" t="n">
        <v>0</v>
      </c>
      <c r="K21" s="13" t="n">
        <v>0</v>
      </c>
      <c r="L21" s="13" t="n">
        <v>0</v>
      </c>
      <c r="M21" s="13" t="n">
        <v>0</v>
      </c>
      <c r="N21" s="13" t="n">
        <v>0</v>
      </c>
      <c r="O21" s="14">
        <f>SUM(B21:N21)</f>
        <v/>
      </c>
    </row>
    <row r="22">
      <c r="A22" s="12" t="inlineStr">
        <is>
          <t>Subcontractors</t>
        </is>
      </c>
      <c r="B22" s="13" t="n">
        <v>0</v>
      </c>
      <c r="C22" s="13" t="n">
        <v>0</v>
      </c>
      <c r="D22" s="13" t="n">
        <v>0</v>
      </c>
      <c r="E22" s="13" t="n">
        <v>0</v>
      </c>
      <c r="F22" s="13" t="n">
        <v>0</v>
      </c>
      <c r="G22" s="13" t="n">
        <v>0</v>
      </c>
      <c r="H22" s="13" t="n">
        <v>0</v>
      </c>
      <c r="I22" s="13" t="n">
        <v>0</v>
      </c>
      <c r="J22" s="13" t="n">
        <v>0</v>
      </c>
      <c r="K22" s="13" t="n">
        <v>0</v>
      </c>
      <c r="L22" s="13" t="n">
        <v>0</v>
      </c>
      <c r="M22" s="13" t="n">
        <v>0</v>
      </c>
      <c r="N22" s="13" t="n">
        <v>0</v>
      </c>
      <c r="O22" s="14">
        <f>SUM(B22:N22)</f>
        <v/>
      </c>
    </row>
    <row r="23">
      <c r="A23" s="12" t="inlineStr">
        <is>
          <t>PAYE / PRSI / USC</t>
        </is>
      </c>
      <c r="B23" s="13" t="n">
        <v>0</v>
      </c>
      <c r="C23" s="13" t="n">
        <v>0</v>
      </c>
      <c r="D23" s="13" t="n">
        <v>0</v>
      </c>
      <c r="E23" s="13" t="n">
        <v>0</v>
      </c>
      <c r="F23" s="13" t="n">
        <v>0</v>
      </c>
      <c r="G23" s="13" t="n">
        <v>0</v>
      </c>
      <c r="H23" s="13" t="n">
        <v>0</v>
      </c>
      <c r="I23" s="13" t="n">
        <v>0</v>
      </c>
      <c r="J23" s="13" t="n">
        <v>0</v>
      </c>
      <c r="K23" s="13" t="n">
        <v>0</v>
      </c>
      <c r="L23" s="13" t="n">
        <v>0</v>
      </c>
      <c r="M23" s="13" t="n">
        <v>0</v>
      </c>
      <c r="N23" s="13" t="n">
        <v>0</v>
      </c>
      <c r="O23" s="14">
        <f>SUM(B23:N23)</f>
        <v/>
      </c>
    </row>
    <row r="24">
      <c r="A24" s="12" t="inlineStr">
        <is>
          <t>VAT payable</t>
        </is>
      </c>
      <c r="B24" s="13" t="n">
        <v>0</v>
      </c>
      <c r="C24" s="13" t="n">
        <v>0</v>
      </c>
      <c r="D24" s="13" t="n">
        <v>0</v>
      </c>
      <c r="E24" s="13" t="n">
        <v>0</v>
      </c>
      <c r="F24" s="13" t="n">
        <v>0</v>
      </c>
      <c r="G24" s="13" t="n">
        <v>0</v>
      </c>
      <c r="H24" s="13" t="n">
        <v>0</v>
      </c>
      <c r="I24" s="13" t="n">
        <v>0</v>
      </c>
      <c r="J24" s="13" t="n">
        <v>0</v>
      </c>
      <c r="K24" s="13" t="n">
        <v>0</v>
      </c>
      <c r="L24" s="13" t="n">
        <v>0</v>
      </c>
      <c r="M24" s="13" t="n">
        <v>0</v>
      </c>
      <c r="N24" s="13" t="n">
        <v>0</v>
      </c>
      <c r="O24" s="14">
        <f>SUM(B24:N24)</f>
        <v/>
      </c>
    </row>
    <row r="25">
      <c r="A25" s="12" t="inlineStr">
        <is>
          <t>Rent and rates</t>
        </is>
      </c>
      <c r="B25" s="13" t="n">
        <v>0</v>
      </c>
      <c r="C25" s="13" t="n">
        <v>0</v>
      </c>
      <c r="D25" s="13" t="n">
        <v>0</v>
      </c>
      <c r="E25" s="13" t="n">
        <v>0</v>
      </c>
      <c r="F25" s="13" t="n">
        <v>0</v>
      </c>
      <c r="G25" s="13" t="n">
        <v>0</v>
      </c>
      <c r="H25" s="13" t="n">
        <v>0</v>
      </c>
      <c r="I25" s="13" t="n">
        <v>0</v>
      </c>
      <c r="J25" s="13" t="n">
        <v>0</v>
      </c>
      <c r="K25" s="13" t="n">
        <v>0</v>
      </c>
      <c r="L25" s="13" t="n">
        <v>0</v>
      </c>
      <c r="M25" s="13" t="n">
        <v>0</v>
      </c>
      <c r="N25" s="13" t="n">
        <v>0</v>
      </c>
      <c r="O25" s="14">
        <f>SUM(B25:N25)</f>
        <v/>
      </c>
    </row>
    <row r="26">
      <c r="A26" s="12" t="inlineStr">
        <is>
          <t>Insurance</t>
        </is>
      </c>
      <c r="B26" s="13" t="n">
        <v>0</v>
      </c>
      <c r="C26" s="13" t="n">
        <v>0</v>
      </c>
      <c r="D26" s="13" t="n">
        <v>0</v>
      </c>
      <c r="E26" s="13" t="n">
        <v>0</v>
      </c>
      <c r="F26" s="13" t="n">
        <v>0</v>
      </c>
      <c r="G26" s="13" t="n">
        <v>0</v>
      </c>
      <c r="H26" s="13" t="n">
        <v>0</v>
      </c>
      <c r="I26" s="13" t="n">
        <v>0</v>
      </c>
      <c r="J26" s="13" t="n">
        <v>0</v>
      </c>
      <c r="K26" s="13" t="n">
        <v>0</v>
      </c>
      <c r="L26" s="13" t="n">
        <v>0</v>
      </c>
      <c r="M26" s="13" t="n">
        <v>0</v>
      </c>
      <c r="N26" s="13" t="n">
        <v>0</v>
      </c>
      <c r="O26" s="14">
        <f>SUM(B26:N26)</f>
        <v/>
      </c>
    </row>
    <row r="27">
      <c r="A27" s="12" t="inlineStr">
        <is>
          <t>Vehicles, fuel and plant</t>
        </is>
      </c>
      <c r="B27" s="13" t="n">
        <v>0</v>
      </c>
      <c r="C27" s="13" t="n">
        <v>0</v>
      </c>
      <c r="D27" s="13" t="n">
        <v>0</v>
      </c>
      <c r="E27" s="13" t="n">
        <v>0</v>
      </c>
      <c r="F27" s="13" t="n">
        <v>0</v>
      </c>
      <c r="G27" s="13" t="n">
        <v>0</v>
      </c>
      <c r="H27" s="13" t="n">
        <v>0</v>
      </c>
      <c r="I27" s="13" t="n">
        <v>0</v>
      </c>
      <c r="J27" s="13" t="n">
        <v>0</v>
      </c>
      <c r="K27" s="13" t="n">
        <v>0</v>
      </c>
      <c r="L27" s="13" t="n">
        <v>0</v>
      </c>
      <c r="M27" s="13" t="n">
        <v>0</v>
      </c>
      <c r="N27" s="13" t="n">
        <v>0</v>
      </c>
      <c r="O27" s="14">
        <f>SUM(B27:N27)</f>
        <v/>
      </c>
    </row>
    <row r="28">
      <c r="A28" s="12" t="inlineStr">
        <is>
          <t>Loan and lease repayments</t>
        </is>
      </c>
      <c r="B28" s="13" t="n">
        <v>0</v>
      </c>
      <c r="C28" s="13" t="n">
        <v>0</v>
      </c>
      <c r="D28" s="13" t="n">
        <v>0</v>
      </c>
      <c r="E28" s="13" t="n">
        <v>0</v>
      </c>
      <c r="F28" s="13" t="n">
        <v>0</v>
      </c>
      <c r="G28" s="13" t="n">
        <v>0</v>
      </c>
      <c r="H28" s="13" t="n">
        <v>0</v>
      </c>
      <c r="I28" s="13" t="n">
        <v>0</v>
      </c>
      <c r="J28" s="13" t="n">
        <v>0</v>
      </c>
      <c r="K28" s="13" t="n">
        <v>0</v>
      </c>
      <c r="L28" s="13" t="n">
        <v>0</v>
      </c>
      <c r="M28" s="13" t="n">
        <v>0</v>
      </c>
      <c r="N28" s="13" t="n">
        <v>0</v>
      </c>
      <c r="O28" s="14">
        <f>SUM(B28:N28)</f>
        <v/>
      </c>
    </row>
    <row r="29">
      <c r="A29" s="12" t="inlineStr">
        <is>
          <t>Drawings / directors' pay</t>
        </is>
      </c>
      <c r="B29" s="13" t="n">
        <v>0</v>
      </c>
      <c r="C29" s="13" t="n">
        <v>0</v>
      </c>
      <c r="D29" s="13" t="n">
        <v>0</v>
      </c>
      <c r="E29" s="13" t="n">
        <v>0</v>
      </c>
      <c r="F29" s="13" t="n">
        <v>0</v>
      </c>
      <c r="G29" s="13" t="n">
        <v>0</v>
      </c>
      <c r="H29" s="13" t="n">
        <v>0</v>
      </c>
      <c r="I29" s="13" t="n">
        <v>0</v>
      </c>
      <c r="J29" s="13" t="n">
        <v>0</v>
      </c>
      <c r="K29" s="13" t="n">
        <v>0</v>
      </c>
      <c r="L29" s="13" t="n">
        <v>0</v>
      </c>
      <c r="M29" s="13" t="n">
        <v>0</v>
      </c>
      <c r="N29" s="13" t="n">
        <v>0</v>
      </c>
      <c r="O29" s="14">
        <f>SUM(B29:N29)</f>
        <v/>
      </c>
    </row>
    <row r="30">
      <c r="A30" s="12" t="inlineStr">
        <is>
          <t>Other payments</t>
        </is>
      </c>
      <c r="B30" s="13" t="n">
        <v>0</v>
      </c>
      <c r="C30" s="13" t="n">
        <v>0</v>
      </c>
      <c r="D30" s="13" t="n">
        <v>0</v>
      </c>
      <c r="E30" s="13" t="n">
        <v>0</v>
      </c>
      <c r="F30" s="13" t="n">
        <v>0</v>
      </c>
      <c r="G30" s="13" t="n">
        <v>0</v>
      </c>
      <c r="H30" s="13" t="n">
        <v>0</v>
      </c>
      <c r="I30" s="13" t="n">
        <v>0</v>
      </c>
      <c r="J30" s="13" t="n">
        <v>0</v>
      </c>
      <c r="K30" s="13" t="n">
        <v>0</v>
      </c>
      <c r="L30" s="13" t="n">
        <v>0</v>
      </c>
      <c r="M30" s="13" t="n">
        <v>0</v>
      </c>
      <c r="N30" s="13" t="n">
        <v>0</v>
      </c>
      <c r="O30" s="14">
        <f>SUM(B30:N30)</f>
        <v/>
      </c>
    </row>
    <row r="31">
      <c r="A31" s="3" t="inlineStr">
        <is>
          <t>Total payments</t>
        </is>
      </c>
      <c r="B31" s="15">
        <f>SUM(B20:B30)</f>
        <v/>
      </c>
      <c r="C31" s="15">
        <f>SUM(C20:C30)</f>
        <v/>
      </c>
      <c r="D31" s="15">
        <f>SUM(D20:D30)</f>
        <v/>
      </c>
      <c r="E31" s="15">
        <f>SUM(E20:E30)</f>
        <v/>
      </c>
      <c r="F31" s="15">
        <f>SUM(F20:F30)</f>
        <v/>
      </c>
      <c r="G31" s="15">
        <f>SUM(G20:G30)</f>
        <v/>
      </c>
      <c r="H31" s="15">
        <f>SUM(H20:H30)</f>
        <v/>
      </c>
      <c r="I31" s="15">
        <f>SUM(I20:I30)</f>
        <v/>
      </c>
      <c r="J31" s="15">
        <f>SUM(J20:J30)</f>
        <v/>
      </c>
      <c r="K31" s="15">
        <f>SUM(K20:K30)</f>
        <v/>
      </c>
      <c r="L31" s="15">
        <f>SUM(L20:L30)</f>
        <v/>
      </c>
      <c r="M31" s="15">
        <f>SUM(M20:M30)</f>
        <v/>
      </c>
      <c r="N31" s="15">
        <f>SUM(N20:N30)</f>
        <v/>
      </c>
      <c r="O31" s="15">
        <f>SUM(O20:O30)</f>
        <v/>
      </c>
    </row>
    <row r="33">
      <c r="A33" s="3" t="inlineStr">
        <is>
          <t>Net movement in the week</t>
        </is>
      </c>
      <c r="B33" s="9">
        <f>B17-B31</f>
        <v/>
      </c>
      <c r="C33" s="9">
        <f>C17-C31</f>
        <v/>
      </c>
      <c r="D33" s="9">
        <f>D17-D31</f>
        <v/>
      </c>
      <c r="E33" s="9">
        <f>E17-E31</f>
        <v/>
      </c>
      <c r="F33" s="9">
        <f>F17-F31</f>
        <v/>
      </c>
      <c r="G33" s="9">
        <f>G17-G31</f>
        <v/>
      </c>
      <c r="H33" s="9">
        <f>H17-H31</f>
        <v/>
      </c>
      <c r="I33" s="9">
        <f>I17-I31</f>
        <v/>
      </c>
      <c r="J33" s="9">
        <f>J17-J31</f>
        <v/>
      </c>
      <c r="K33" s="9">
        <f>K17-K31</f>
        <v/>
      </c>
      <c r="L33" s="9">
        <f>L17-L31</f>
        <v/>
      </c>
      <c r="M33" s="9">
        <f>M17-M31</f>
        <v/>
      </c>
      <c r="N33" s="9">
        <f>N17-N31</f>
        <v/>
      </c>
      <c r="O33" s="9">
        <f>O17-O31</f>
        <v/>
      </c>
    </row>
    <row r="34">
      <c r="A34" s="19" t="inlineStr">
        <is>
          <t>Closing bank balance</t>
        </is>
      </c>
      <c r="B34" s="20">
        <f>B8+B33</f>
        <v/>
      </c>
      <c r="C34" s="20">
        <f>C8+C33</f>
        <v/>
      </c>
      <c r="D34" s="20">
        <f>D8+D33</f>
        <v/>
      </c>
      <c r="E34" s="20">
        <f>E8+E33</f>
        <v/>
      </c>
      <c r="F34" s="20">
        <f>F8+F33</f>
        <v/>
      </c>
      <c r="G34" s="20">
        <f>G8+G33</f>
        <v/>
      </c>
      <c r="H34" s="20">
        <f>H8+H33</f>
        <v/>
      </c>
      <c r="I34" s="20">
        <f>I8+I33</f>
        <v/>
      </c>
      <c r="J34" s="20">
        <f>J8+J33</f>
        <v/>
      </c>
      <c r="K34" s="20">
        <f>K8+K33</f>
        <v/>
      </c>
      <c r="L34" s="20">
        <f>L8+L33</f>
        <v/>
      </c>
      <c r="M34" s="20">
        <f>M8+M33</f>
        <v/>
      </c>
      <c r="N34" s="20">
        <f>N8+N33</f>
        <v/>
      </c>
    </row>
    <row r="35">
      <c r="A35" s="21" t="inlineStr">
        <is>
          <t>Headroom against facility</t>
        </is>
      </c>
      <c r="B35" s="22">
        <f>B34+$C$5</f>
        <v/>
      </c>
      <c r="C35" s="22">
        <f>C34+$C$5</f>
        <v/>
      </c>
      <c r="D35" s="22">
        <f>D34+$C$5</f>
        <v/>
      </c>
      <c r="E35" s="22">
        <f>E34+$C$5</f>
        <v/>
      </c>
      <c r="F35" s="22">
        <f>F34+$C$5</f>
        <v/>
      </c>
      <c r="G35" s="22">
        <f>G34+$C$5</f>
        <v/>
      </c>
      <c r="H35" s="22">
        <f>H34+$C$5</f>
        <v/>
      </c>
      <c r="I35" s="22">
        <f>I34+$C$5</f>
        <v/>
      </c>
      <c r="J35" s="22">
        <f>J34+$C$5</f>
        <v/>
      </c>
      <c r="K35" s="22">
        <f>K34+$C$5</f>
        <v/>
      </c>
      <c r="L35" s="22">
        <f>L34+$C$5</f>
        <v/>
      </c>
      <c r="M35" s="22">
        <f>M34+$C$5</f>
        <v/>
      </c>
      <c r="N35" s="22">
        <f>N34+$C$5</f>
        <v/>
      </c>
    </row>
    <row r="37">
      <c r="A37" s="23" t="inlineStr">
        <is>
          <t>LOW POINT over the 13 weeks</t>
        </is>
      </c>
      <c r="B37" s="24">
        <f>MIN(B34:N34)</f>
        <v/>
      </c>
      <c r="D37" s="21" t="inlineStr">
        <is>
          <t>Week it happens</t>
        </is>
      </c>
      <c r="F37" s="25">
        <f>INDEX(B7:N7,MATCH(MIN(B34:N34),B34:N34,0))</f>
        <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27"/>
  <sheetViews>
    <sheetView showGridLines="0" workbookViewId="0">
      <selection activeCell="A1" sqref="A1"/>
    </sheetView>
  </sheetViews>
  <sheetFormatPr baseColWidth="8" defaultRowHeight="15"/>
  <cols>
    <col width="104" customWidth="1" min="1" max="1"/>
  </cols>
  <sheetData>
    <row r="1">
      <c r="A1" s="1" t="inlineStr">
        <is>
          <t>How to use this</t>
        </is>
      </c>
    </row>
    <row r="3" ht="16" customHeight="1">
      <c r="A3" s="26" t="inlineStr">
        <is>
          <t>Before you start</t>
        </is>
      </c>
    </row>
    <row r="4" ht="30" customHeight="1">
      <c r="A4" s="27" t="inlineStr">
        <is>
          <t>Set the Monday you are forecasting from in cell C4, and your overdraft limit in C5. Type your actual bank balance today into B9. Everything else calculates.</t>
        </is>
      </c>
    </row>
    <row r="5" ht="16" customHeight="1">
      <c r="A5" s="27" t="inlineStr"/>
    </row>
    <row r="6" ht="16" customHeight="1">
      <c r="A6" s="26" t="inlineStr">
        <is>
          <t>Fill in the blue cells only</t>
        </is>
      </c>
    </row>
    <row r="7" ht="30" customHeight="1">
      <c r="A7" s="27" t="inlineStr">
        <is>
          <t>Blue means you type it. Black is a formula. If you overwrite a black cell the sheet stops adding up and you will not notice until it matters.</t>
        </is>
      </c>
    </row>
    <row r="8" ht="16" customHeight="1">
      <c r="A8" s="27" t="inlineStr"/>
    </row>
    <row r="9" ht="16" customHeight="1">
      <c r="A9" s="26" t="inlineStr">
        <is>
          <t>Type payments as positive numbers</t>
        </is>
      </c>
    </row>
    <row r="10" ht="30" customHeight="1">
      <c r="A10" s="27" t="inlineStr">
        <is>
          <t>The sheet subtracts the payments section from the receipts section. If you enter a payment as a negative it gets added to your cash instead, and the forecast will look healthier than it is without anything appearing broken.</t>
        </is>
      </c>
    </row>
    <row r="11" ht="16" customHeight="1">
      <c r="A11" s="27" t="inlineStr"/>
    </row>
    <row r="12" ht="16" customHeight="1">
      <c r="A12" s="26" t="inlineStr">
        <is>
          <t>Use the date the money actually moves</t>
        </is>
      </c>
    </row>
    <row r="13" ht="30" customHeight="1">
      <c r="A13" s="27" t="inlineStr">
        <is>
          <t>Not the invoice date, and not the agreed terms. If a customer is on 30 days and reliably pays at 52, put it in at 52. A forecast built on terms rather than behaviour is the single most common reason these are wrong.</t>
        </is>
      </c>
    </row>
    <row r="14" ht="16" customHeight="1">
      <c r="A14" s="27" t="inlineStr"/>
    </row>
    <row r="15" ht="16" customHeight="1">
      <c r="A15" s="26" t="inlineStr">
        <is>
          <t>Do not forget the lumpy ones</t>
        </is>
      </c>
    </row>
    <row r="16" ht="30" customHeight="1">
      <c r="A16" s="27" t="inlineStr">
        <is>
          <t>VAT and PAYE/PRSI are the payments that turn a comfortable week into an overdraft. Put them in on the dates they actually leave the account, including the ROS extension if you file and pay through ROS. Check your own filing frequency — not everyone is bi-monthly.</t>
        </is>
      </c>
    </row>
    <row r="17" ht="30" customHeight="1">
      <c r="A17" s="27" t="inlineStr">
        <is>
          <t>Drawings, directors' pay, loan and lease repayments, insurance renewals and the annual accountancy fee belong here too. They are easy to leave out and they are real.</t>
        </is>
      </c>
    </row>
    <row r="18" ht="16" customHeight="1">
      <c r="A18" s="27" t="inlineStr"/>
    </row>
    <row r="19" ht="16" customHeight="1">
      <c r="A19" s="26" t="inlineStr">
        <is>
          <t>Roll it every week</t>
        </is>
      </c>
    </row>
    <row r="20" ht="30" customHeight="1">
      <c r="A20" s="27" t="inlineStr">
        <is>
          <t>Each Monday: put last week's actual closing balance into B9, delete the week that has gone, add a new week 13 on the end. The value is in comparing what you forecast against what happened, and getting less wrong each time.</t>
        </is>
      </c>
    </row>
    <row r="21" ht="16" customHeight="1">
      <c r="A21" s="27" t="inlineStr"/>
    </row>
    <row r="22" ht="16" customHeight="1">
      <c r="A22" s="26" t="inlineStr">
        <is>
          <t>What to look at</t>
        </is>
      </c>
    </row>
    <row r="23" ht="30" customHeight="1">
      <c r="A23" s="27" t="inlineStr">
        <is>
          <t>The low point, and the week it falls in. That is the number that tells you whether you can take the job, make the hire, or need to talk to the bank — and how long you have to do it.</t>
        </is>
      </c>
    </row>
    <row r="24" ht="16" customHeight="1">
      <c r="A24" s="27" t="inlineStr"/>
    </row>
    <row r="25" ht="16" customHeight="1">
      <c r="A25" s="27" t="inlineStr"/>
    </row>
    <row r="26" ht="16" customHeight="1">
      <c r="A26" s="26" t="inlineStr">
        <is>
          <t>Free to use and to share. No attribution required.</t>
        </is>
      </c>
    </row>
    <row r="27" ht="30" customHeight="1">
      <c r="A27" s="27" t="inlineStr">
        <is>
          <t>David Travers ACCA — monthly management accounts, margin analysis and cash forecasting for Irish owner-managed businesses.  davidtravers.ie  ·  david@davidtravers.ie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2026-10-07T13:10:59Z</dcterms:created>
  <dcterms:modified xsi:type="dcterms:W3CDTF">2026-10-07T13:10:59Z</dcterms:modified>
</cp:coreProperties>
</file>